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n\Downloads\"/>
    </mc:Choice>
  </mc:AlternateContent>
  <xr:revisionPtr revIDLastSave="0" documentId="8_{99C6643A-4D8E-41B4-98B2-AC9AF49E2700}" xr6:coauthVersionLast="47" xr6:coauthVersionMax="47" xr10:uidLastSave="{00000000-0000-0000-0000-000000000000}"/>
  <bookViews>
    <workbookView xWindow="-108" yWindow="-108" windowWidth="23256" windowHeight="12456" xr2:uid="{5B886EFA-A594-4463-A129-8E8E5687E6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H3" i="1"/>
  <c r="I3" i="1" l="1"/>
  <c r="J3" i="1" s="1"/>
  <c r="K3" i="1" s="1"/>
</calcChain>
</file>

<file path=xl/sharedStrings.xml><?xml version="1.0" encoding="utf-8"?>
<sst xmlns="http://schemas.openxmlformats.org/spreadsheetml/2006/main" count="10" uniqueCount="10">
  <si>
    <t>年利[%]</t>
    <rPh sb="0" eb="2">
      <t>ネンリ</t>
    </rPh>
    <phoneticPr fontId="1"/>
  </si>
  <si>
    <t>初期投資額[万円]</t>
    <rPh sb="0" eb="2">
      <t>ショキ</t>
    </rPh>
    <rPh sb="2" eb="5">
      <t>トウシガク</t>
    </rPh>
    <rPh sb="6" eb="8">
      <t>マンエン</t>
    </rPh>
    <phoneticPr fontId="1"/>
  </si>
  <si>
    <t>積立期間[年]</t>
    <rPh sb="0" eb="2">
      <t>ツミタテ</t>
    </rPh>
    <rPh sb="2" eb="4">
      <t>キカン</t>
    </rPh>
    <rPh sb="5" eb="6">
      <t>ネン</t>
    </rPh>
    <phoneticPr fontId="1"/>
  </si>
  <si>
    <t>残高[万円]</t>
    <rPh sb="0" eb="2">
      <t>ザンダカ</t>
    </rPh>
    <rPh sb="3" eb="5">
      <t>マンエン</t>
    </rPh>
    <phoneticPr fontId="1"/>
  </si>
  <si>
    <t>月利[%]</t>
    <rPh sb="0" eb="2">
      <t>ゲツリ</t>
    </rPh>
    <phoneticPr fontId="1"/>
  </si>
  <si>
    <t>累計積立額[万円]</t>
    <rPh sb="0" eb="2">
      <t>ルイケイ</t>
    </rPh>
    <rPh sb="2" eb="4">
      <t>ツミタテ</t>
    </rPh>
    <rPh sb="4" eb="5">
      <t>ガク</t>
    </rPh>
    <rPh sb="6" eb="8">
      <t>マンエン</t>
    </rPh>
    <phoneticPr fontId="1"/>
  </si>
  <si>
    <t>毎月の積立額[万円]</t>
    <rPh sb="0" eb="2">
      <t>マイツキ</t>
    </rPh>
    <rPh sb="3" eb="6">
      <t>ツミタテガク</t>
    </rPh>
    <rPh sb="7" eb="9">
      <t>マンエン</t>
    </rPh>
    <phoneticPr fontId="1"/>
  </si>
  <si>
    <t>利益総額[万円]</t>
    <rPh sb="0" eb="2">
      <t>リエキ</t>
    </rPh>
    <rPh sb="2" eb="4">
      <t>ソウガク</t>
    </rPh>
    <rPh sb="5" eb="7">
      <t>マンエン</t>
    </rPh>
    <phoneticPr fontId="1"/>
  </si>
  <si>
    <t>利益率[%]</t>
    <rPh sb="0" eb="3">
      <t>リエキリツ</t>
    </rPh>
    <phoneticPr fontId="1"/>
  </si>
  <si>
    <t>年間利回り[%]</t>
    <rPh sb="0" eb="2">
      <t>ネンカン</t>
    </rPh>
    <rPh sb="2" eb="4">
      <t>リマワ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</si>
</sst>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D3F01-4399-4CE3-9538-AF40ACFCED8B}">
  <dimension ref="B2:K3"/>
  <sheetViews>
    <sheetView tabSelected="1" workbookViewId="0">
      <selection activeCell="F4" sqref="F4"/>
    </sheetView>
  </sheetViews>
  <sheetFormatPr defaultRowHeight="18" x14ac:dyDescent="0.45"/>
  <cols>
    <col min="4" max="4" width="16.69921875" customWidth="1"/>
    <col min="5" max="5" width="18.296875" customWidth="1"/>
    <col min="6" max="6" width="12.09765625" customWidth="1"/>
    <col min="7" max="7" width="12.296875" customWidth="1"/>
    <col min="8" max="8" width="15.796875" customWidth="1"/>
    <col min="9" max="9" width="13.3984375" customWidth="1"/>
    <col min="10" max="10" width="9.796875" customWidth="1"/>
    <col min="11" max="11" width="14.19921875" customWidth="1"/>
  </cols>
  <sheetData>
    <row r="2" spans="2:11" x14ac:dyDescent="0.45">
      <c r="B2" t="s">
        <v>0</v>
      </c>
      <c r="C2" t="s">
        <v>4</v>
      </c>
      <c r="D2" t="s">
        <v>1</v>
      </c>
      <c r="E2" t="s">
        <v>6</v>
      </c>
      <c r="F2" t="s">
        <v>2</v>
      </c>
      <c r="G2" t="s">
        <v>3</v>
      </c>
      <c r="H2" t="s">
        <v>5</v>
      </c>
      <c r="I2" t="s">
        <v>7</v>
      </c>
      <c r="J2" t="s">
        <v>8</v>
      </c>
      <c r="K2" t="s">
        <v>9</v>
      </c>
    </row>
    <row r="3" spans="2:11" x14ac:dyDescent="0.45">
      <c r="B3">
        <v>3</v>
      </c>
      <c r="C3">
        <f>(EXP(1/12*LN(1+B3/100))-1)*100</f>
        <v>0.24662697723036864</v>
      </c>
      <c r="D3">
        <v>0</v>
      </c>
      <c r="E3">
        <v>5</v>
      </c>
      <c r="F3">
        <v>10</v>
      </c>
      <c r="G3">
        <f>(1+C3/100)^(12*F3)*D3+((1+C3/100)^(12*F3)-1)*(1+100/C3)*E3</f>
        <v>698.95956595345524</v>
      </c>
      <c r="H3">
        <f>D3+E3*12*F3</f>
        <v>600</v>
      </c>
      <c r="I3">
        <f>G3-H3</f>
        <v>98.95956595345524</v>
      </c>
      <c r="J3">
        <f>I3/H3*100</f>
        <v>16.49326099224254</v>
      </c>
      <c r="K3">
        <f>J3/F3</f>
        <v>1.649326099224254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福永達也</dc:creator>
  <cp:lastModifiedBy>福永達也</cp:lastModifiedBy>
  <dcterms:created xsi:type="dcterms:W3CDTF">2022-06-25T22:30:20Z</dcterms:created>
  <dcterms:modified xsi:type="dcterms:W3CDTF">2022-06-30T02:59:28Z</dcterms:modified>
</cp:coreProperties>
</file>